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Juhtkond\allikamajandus\Ringide tabel\2025\"/>
    </mc:Choice>
  </mc:AlternateContent>
  <xr:revisionPtr revIDLastSave="0" documentId="13_ncr:1_{E3244AC1-6AA6-4CB9-A419-8546802E7591}" xr6:coauthVersionLast="36" xr6:coauthVersionMax="36" xr10:uidLastSave="{00000000-0000-0000-0000-000000000000}"/>
  <bookViews>
    <workbookView xWindow="0" yWindow="0" windowWidth="28800" windowHeight="13605" xr2:uid="{00000000-000D-0000-FFFF-FFFF00000000}"/>
  </bookViews>
  <sheets>
    <sheet name="L3_Rentnike algandmete tabel" sheetId="1" r:id="rId1"/>
  </sheets>
  <externalReferences>
    <externalReference r:id="rId2"/>
  </externalReferences>
  <definedNames>
    <definedName name="_Sum1">#REF!</definedName>
    <definedName name="_Sum2">#REF!</definedName>
    <definedName name="_Sum3">#REF!</definedName>
    <definedName name="Asutus1">#REF!</definedName>
    <definedName name="Nkiri2">[1]Nimekiri!$A$1:$N$65536</definedName>
    <definedName name="_xlnm.Print_Area" localSheetId="0">'L3_Rentnike algandmete tabel'!$A$1:$N$22</definedName>
    <definedName name="_xlnm.Print_Titles" localSheetId="0">'L3_Rentnike algandmete tabel'!$8:$9</definedName>
  </definedNames>
  <calcPr calcId="191029"/>
</workbook>
</file>

<file path=xl/calcChain.xml><?xml version="1.0" encoding="utf-8"?>
<calcChain xmlns="http://schemas.openxmlformats.org/spreadsheetml/2006/main">
  <c r="I14" i="1" l="1"/>
  <c r="I13" i="1"/>
  <c r="I12" i="1"/>
  <c r="I11" i="1"/>
  <c r="N12" i="1" l="1"/>
  <c r="N13" i="1" l="1"/>
  <c r="N14" i="1" l="1"/>
  <c r="N11" i="1"/>
  <c r="N15" i="1" l="1"/>
</calcChain>
</file>

<file path=xl/sharedStrings.xml><?xml version="1.0" encoding="utf-8"?>
<sst xmlns="http://schemas.openxmlformats.org/spreadsheetml/2006/main" count="44" uniqueCount="38">
  <si>
    <t>(asutuse nimetus)</t>
  </si>
  <si>
    <t>KLIENTIDE (RENTNIKE) ALGANDMETE ESITAMISE TABEL</t>
  </si>
  <si>
    <t xml:space="preserve">Periood:  </t>
  </si>
  <si>
    <t>Jrk.nr.</t>
  </si>
  <si>
    <t>Rentniku andmed:</t>
  </si>
  <si>
    <t>TÄIDAB RAAMATUPIDAJA:</t>
  </si>
  <si>
    <t>Teenuse nimetus vastavalt hinnakirjale</t>
  </si>
  <si>
    <t>Kogus - kasu-tusaeg</t>
  </si>
  <si>
    <t>Mõõt-ühik</t>
  </si>
  <si>
    <t>Hind</t>
  </si>
  <si>
    <t>Hinna soodus-tuse %</t>
  </si>
  <si>
    <t>Hinna-lisa %</t>
  </si>
  <si>
    <t>Summa</t>
  </si>
  <si>
    <t>reg.kood</t>
  </si>
  <si>
    <t>nimetus</t>
  </si>
  <si>
    <t>SAP kood</t>
  </si>
  <si>
    <t>lepingu nr   SAP-is</t>
  </si>
  <si>
    <t>teenuse  kood SAP-is</t>
  </si>
  <si>
    <t xml:space="preserve">Kokku  </t>
  </si>
  <si>
    <t xml:space="preserve">Koostaja:  </t>
  </si>
  <si>
    <t>(nimi, ametinimetus, allkiri)</t>
  </si>
  <si>
    <t>(telefon, e-post)</t>
  </si>
  <si>
    <t>(kuupäev)</t>
  </si>
  <si>
    <t>tund</t>
  </si>
  <si>
    <t>e-posti aadress</t>
  </si>
  <si>
    <t xml:space="preserve">Tallinna Allika Lasteaed </t>
  </si>
  <si>
    <t>Saali kasutamine lasteringideks ja huvitegevuseks TP</t>
  </si>
  <si>
    <t>koolitus@midrimaake.ee</t>
  </si>
  <si>
    <t xml:space="preserve">                            Maria Tulit, majandusjuht</t>
  </si>
  <si>
    <t>maria.tulit@allika.edu.ee</t>
  </si>
  <si>
    <t xml:space="preserve">Midrimaa tants MTÜ </t>
  </si>
  <si>
    <t xml:space="preserve">Midrimaa robootika MTÜ </t>
  </si>
  <si>
    <t>U. Moment OÜ</t>
  </si>
  <si>
    <t>Rühma ruumi kasutamine lasteringideks ja huvitegevuseks TP</t>
  </si>
  <si>
    <t>Tallinna Kalevi Jalgpallikool MTÜ</t>
  </si>
  <si>
    <t>lasteaiad@jkkalev.ee</t>
  </si>
  <si>
    <t>ispeak.huvikool@gmail.com</t>
  </si>
  <si>
    <t>Detsember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</si>
</sst>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0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8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</font>
    <font>
      <sz val="8"/>
      <name val="Times New Roman"/>
      <family val="1"/>
    </font>
    <font>
      <sz val="10"/>
      <color indexed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1" applyNumberFormat="0" applyAlignment="0" applyProtection="0"/>
    <xf numFmtId="0" fontId="5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6" fillId="21" borderId="2" applyNumberFormat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2" fillId="22" borderId="8" applyNumberFormat="0" applyFont="0" applyAlignment="0" applyProtection="0"/>
    <xf numFmtId="0" fontId="19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7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8" fillId="20" borderId="9" applyNumberFormat="0" applyAlignment="0" applyProtection="0"/>
    <xf numFmtId="0" fontId="1" fillId="0" borderId="0"/>
  </cellStyleXfs>
  <cellXfs count="82">
    <xf numFmtId="0" fontId="0" fillId="0" borderId="0" xfId="0"/>
    <xf numFmtId="0" fontId="21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4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13" fillId="0" borderId="0" xfId="22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0" fontId="25" fillId="0" borderId="0" xfId="0" applyFont="1" applyFill="1" applyAlignment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4" fontId="21" fillId="0" borderId="0" xfId="0" applyNumberFormat="1" applyFont="1" applyFill="1" applyBorder="1"/>
    <xf numFmtId="49" fontId="21" fillId="0" borderId="0" xfId="0" applyNumberFormat="1" applyFont="1" applyFill="1" applyBorder="1" applyAlignment="1"/>
    <xf numFmtId="0" fontId="22" fillId="0" borderId="0" xfId="0" applyFont="1" applyFill="1" applyBorder="1" applyAlignment="1">
      <alignment horizontal="center"/>
    </xf>
    <xf numFmtId="4" fontId="22" fillId="0" borderId="0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center" vertical="top" wrapText="1"/>
    </xf>
    <xf numFmtId="1" fontId="21" fillId="0" borderId="12" xfId="0" applyNumberFormat="1" applyFont="1" applyFill="1" applyBorder="1" applyAlignment="1">
      <alignment horizontal="center" vertical="top"/>
    </xf>
    <xf numFmtId="1" fontId="21" fillId="0" borderId="12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vertical="top"/>
    </xf>
    <xf numFmtId="4" fontId="27" fillId="0" borderId="12" xfId="0" applyNumberFormat="1" applyFont="1" applyFill="1" applyBorder="1" applyAlignment="1">
      <alignment vertical="top"/>
    </xf>
    <xf numFmtId="0" fontId="21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center" vertical="top"/>
    </xf>
    <xf numFmtId="4" fontId="23" fillId="0" borderId="0" xfId="0" applyNumberFormat="1" applyFont="1" applyFill="1" applyAlignment="1">
      <alignment vertical="top"/>
    </xf>
    <xf numFmtId="14" fontId="21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Alignment="1">
      <alignment horizontal="center" vertical="center"/>
    </xf>
    <xf numFmtId="4" fontId="28" fillId="0" borderId="0" xfId="0" applyNumberFormat="1" applyFont="1" applyFill="1" applyAlignment="1">
      <alignment vertical="center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4" fontId="29" fillId="0" borderId="0" xfId="0" applyNumberFormat="1" applyFont="1" applyFill="1" applyBorder="1"/>
    <xf numFmtId="0" fontId="21" fillId="0" borderId="11" xfId="0" applyFont="1" applyFill="1" applyBorder="1" applyAlignment="1">
      <alignment horizontal="center" vertical="top" wrapText="1"/>
    </xf>
    <xf numFmtId="49" fontId="21" fillId="0" borderId="10" xfId="0" applyNumberFormat="1" applyFont="1" applyBorder="1" applyAlignment="1">
      <alignment vertical="top"/>
    </xf>
    <xf numFmtId="1" fontId="21" fillId="0" borderId="12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vertical="center" wrapText="1"/>
    </xf>
    <xf numFmtId="49" fontId="13" fillId="0" borderId="12" xfId="22" applyNumberFormat="1" applyFill="1" applyBorder="1" applyAlignment="1" applyProtection="1">
      <alignment vertical="center" wrapText="1"/>
    </xf>
    <xf numFmtId="1" fontId="21" fillId="0" borderId="12" xfId="0" applyNumberFormat="1" applyFont="1" applyFill="1" applyBorder="1" applyAlignment="1">
      <alignment horizontal="center" vertical="center" wrapText="1"/>
    </xf>
    <xf numFmtId="2" fontId="21" fillId="0" borderId="12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" fontId="21" fillId="0" borderId="12" xfId="0" applyNumberFormat="1" applyFont="1" applyFill="1" applyBorder="1" applyAlignment="1">
      <alignment horizontal="center" vertical="center"/>
    </xf>
    <xf numFmtId="4" fontId="21" fillId="0" borderId="12" xfId="0" applyNumberFormat="1" applyFont="1" applyFill="1" applyBorder="1" applyAlignment="1">
      <alignment vertical="center"/>
    </xf>
    <xf numFmtId="0" fontId="21" fillId="0" borderId="20" xfId="0" applyFont="1" applyBorder="1" applyAlignment="1">
      <alignment horizontal="center" vertical="center"/>
    </xf>
    <xf numFmtId="2" fontId="21" fillId="24" borderId="12" xfId="0" applyNumberFormat="1" applyFont="1" applyFill="1" applyBorder="1" applyAlignment="1">
      <alignment horizontal="center" vertical="center"/>
    </xf>
    <xf numFmtId="0" fontId="13" fillId="0" borderId="0" xfId="22" applyAlignment="1" applyProtection="1">
      <alignment vertical="center"/>
    </xf>
    <xf numFmtId="0" fontId="32" fillId="0" borderId="0" xfId="0" applyFont="1" applyAlignment="1">
      <alignment vertical="center"/>
    </xf>
    <xf numFmtId="0" fontId="32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center" vertical="top" wrapText="1"/>
    </xf>
    <xf numFmtId="0" fontId="21" fillId="0" borderId="16" xfId="0" applyFont="1" applyFill="1" applyBorder="1" applyAlignment="1">
      <alignment horizontal="center" vertical="top" wrapText="1"/>
    </xf>
    <xf numFmtId="4" fontId="21" fillId="0" borderId="12" xfId="0" applyNumberFormat="1" applyFont="1" applyFill="1" applyBorder="1" applyAlignment="1">
      <alignment horizontal="center" vertical="top" wrapText="1"/>
    </xf>
    <xf numFmtId="0" fontId="31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top" wrapText="1"/>
    </xf>
    <xf numFmtId="0" fontId="21" fillId="0" borderId="18" xfId="0" applyFont="1" applyFill="1" applyBorder="1" applyAlignment="1">
      <alignment horizontal="center" vertical="top" wrapText="1"/>
    </xf>
    <xf numFmtId="0" fontId="21" fillId="0" borderId="19" xfId="0" applyFont="1" applyFill="1" applyBorder="1" applyAlignment="1">
      <alignment horizontal="center" vertical="top" wrapText="1"/>
    </xf>
    <xf numFmtId="0" fontId="13" fillId="0" borderId="10" xfId="22" applyFill="1" applyBorder="1" applyAlignment="1" applyProtection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1" fontId="27" fillId="0" borderId="17" xfId="0" applyNumberFormat="1" applyFont="1" applyFill="1" applyBorder="1" applyAlignment="1">
      <alignment horizontal="right" vertical="top"/>
    </xf>
    <xf numFmtId="1" fontId="27" fillId="0" borderId="18" xfId="0" applyNumberFormat="1" applyFont="1" applyFill="1" applyBorder="1" applyAlignment="1">
      <alignment horizontal="right" vertical="top"/>
    </xf>
    <xf numFmtId="1" fontId="27" fillId="0" borderId="19" xfId="0" applyNumberFormat="1" applyFont="1" applyFill="1" applyBorder="1" applyAlignment="1">
      <alignment horizontal="right" vertical="top"/>
    </xf>
    <xf numFmtId="0" fontId="28" fillId="0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Fill="1" applyAlignment="1">
      <alignment horizontal="center" vertical="center"/>
    </xf>
    <xf numFmtId="0" fontId="21" fillId="0" borderId="10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left" vertical="center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8000000}"/>
    <cellStyle name="60% - Accent2" xfId="14" xr:uid="{00000000-0005-0000-0000-000019000000}"/>
    <cellStyle name="60% - Accent3" xfId="15" xr:uid="{00000000-0005-0000-0000-00001A000000}"/>
    <cellStyle name="60% - Accent4" xfId="16" xr:uid="{00000000-0005-0000-0000-00001B000000}"/>
    <cellStyle name="60% - Accent5" xfId="17" xr:uid="{00000000-0005-0000-0000-00001C000000}"/>
    <cellStyle name="60% - Accent6" xfId="18" xr:uid="{00000000-0005-0000-0000-00001D000000}"/>
    <cellStyle name="Accent1" xfId="32" xr:uid="{00000000-0005-0000-0000-000024000000}"/>
    <cellStyle name="Accent2" xfId="33" xr:uid="{00000000-0005-0000-0000-000025000000}"/>
    <cellStyle name="Accent3" xfId="34" xr:uid="{00000000-0005-0000-0000-000026000000}"/>
    <cellStyle name="Accent4" xfId="35" xr:uid="{00000000-0005-0000-0000-000027000000}"/>
    <cellStyle name="Accent5" xfId="36" xr:uid="{00000000-0005-0000-0000-000028000000}"/>
    <cellStyle name="Accent6" xfId="37" xr:uid="{00000000-0005-0000-0000-000029000000}"/>
    <cellStyle name="Arvutus" xfId="19" builtinId="22" customBuiltin="1"/>
    <cellStyle name="Bad" xfId="20" xr:uid="{00000000-0005-0000-0000-00002B000000}"/>
    <cellStyle name="Check Cell" xfId="23" xr:uid="{00000000-0005-0000-0000-00002D000000}"/>
    <cellStyle name="Explanatory Text" xfId="38" xr:uid="{00000000-0005-0000-0000-00002E000000}"/>
    <cellStyle name="Good" xfId="21" xr:uid="{00000000-0005-0000-0000-00002F000000}"/>
    <cellStyle name="Heading 1" xfId="28" xr:uid="{00000000-0005-0000-0000-000032000000}"/>
    <cellStyle name="Heading 2" xfId="29" xr:uid="{00000000-0005-0000-0000-000033000000}"/>
    <cellStyle name="Heading 3" xfId="30" xr:uid="{00000000-0005-0000-0000-000034000000}"/>
    <cellStyle name="Heading 4" xfId="31" xr:uid="{00000000-0005-0000-0000-000035000000}"/>
    <cellStyle name="Hoiatuse tekst" xfId="41" builtinId="11" customBuiltin="1"/>
    <cellStyle name="Hüperlink" xfId="22" builtinId="8"/>
    <cellStyle name="Input" xfId="39" xr:uid="{00000000-0005-0000-0000-000039000000}"/>
    <cellStyle name="Kokku" xfId="40" builtinId="25" customBuiltin="1"/>
    <cellStyle name="Lingitud lahter" xfId="24" builtinId="24" customBuiltin="1"/>
    <cellStyle name="Märkus" xfId="26" builtinId="10" customBuiltin="1"/>
    <cellStyle name="Neutraalne" xfId="25" builtinId="28" customBuiltin="1"/>
    <cellStyle name="Normaallaad" xfId="0" builtinId="0"/>
    <cellStyle name="Normaallaad 2" xfId="43" xr:uid="{00000000-0005-0000-0000-000042000000}"/>
    <cellStyle name="Output" xfId="42" xr:uid="{00000000-0005-0000-0000-000044000000}"/>
    <cellStyle name="Title" xfId="27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llinnlv.ee\ppdocs\Documents%20and%20Settings\ivandi\Local%20Settings\Temporary%20Internet%20Files\OLK6B\EM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sember 2000"/>
      <sheetName val="jaanuar 2001"/>
      <sheetName val="veebruar 2001"/>
      <sheetName val="märts 2001"/>
      <sheetName val="aprill 2001"/>
      <sheetName val="mai 2001"/>
      <sheetName val="juuni 2001"/>
      <sheetName val="juuli 2001"/>
      <sheetName val="august 2001"/>
      <sheetName val="september 2001"/>
      <sheetName val="oktoober 2001"/>
      <sheetName val="november 2001"/>
      <sheetName val="detsember 2001"/>
      <sheetName val="jaanuar 2002"/>
      <sheetName val="veebruar 2002"/>
      <sheetName val="märts 2002"/>
      <sheetName val="aprill 2002"/>
      <sheetName val="mai 2002"/>
      <sheetName val="juuni 2002"/>
      <sheetName val="juuli 2002"/>
      <sheetName val="august 2002"/>
      <sheetName val="september 2002"/>
      <sheetName val="oktoober 2002"/>
      <sheetName val="november 2002"/>
      <sheetName val="detsember 2002"/>
      <sheetName val="jaanuar 2003"/>
      <sheetName val="veebruar 2003"/>
      <sheetName val="märts 2003"/>
      <sheetName val="aprill 2003"/>
      <sheetName val="mai 2003"/>
      <sheetName val="juuni 2003"/>
      <sheetName val="juuli 2003"/>
      <sheetName val="august 2003"/>
      <sheetName val="september 2003"/>
      <sheetName val="oktoober 2003"/>
      <sheetName val="november 2003"/>
      <sheetName val="detsember 2003"/>
      <sheetName val="jaanuar 2004"/>
      <sheetName val="veebruar 2004"/>
      <sheetName val="märts 2004"/>
      <sheetName val="aprill 2004"/>
      <sheetName val="mai 2004"/>
      <sheetName val="juuni 2004"/>
      <sheetName val="Juuli 2004"/>
      <sheetName val="august 2004"/>
      <sheetName val="september 2004"/>
      <sheetName val="oktoober 2004"/>
      <sheetName val="november 2004"/>
      <sheetName val="detsember 2004"/>
      <sheetName val="jaanuar 2005"/>
      <sheetName val="veebruar 2005"/>
      <sheetName val="märts 2005"/>
      <sheetName val="aprill 2005"/>
      <sheetName val="mai 2005"/>
      <sheetName val="juuni 2005"/>
      <sheetName val="juuli 2005"/>
      <sheetName val="august 2005"/>
      <sheetName val="september 2005"/>
      <sheetName val="oktoober 2005"/>
      <sheetName val="november 2005"/>
      <sheetName val="detsember 2005"/>
      <sheetName val="jaanuar 2006"/>
      <sheetName val="veebruar 2006"/>
      <sheetName val="märts 2006"/>
      <sheetName val="aprill 2006"/>
      <sheetName val="mai 2006"/>
      <sheetName val="juuni 2006"/>
      <sheetName val="juuli 2006"/>
      <sheetName val="august 2006"/>
      <sheetName val="september 2006"/>
      <sheetName val="oktoober 2006"/>
      <sheetName val="november 2006"/>
      <sheetName val="detsember 2006"/>
      <sheetName val="jaanuar 2007"/>
      <sheetName val="veebruar 2007"/>
      <sheetName val="märts 2007"/>
      <sheetName val="aprill 2007"/>
      <sheetName val="mai 2007"/>
      <sheetName val="juuni 2007"/>
      <sheetName val="juuli 2007"/>
      <sheetName val="august 2007"/>
      <sheetName val="september 2007"/>
      <sheetName val="oktoober 2007"/>
      <sheetName val="november 2007 "/>
      <sheetName val="jaanuar 2008"/>
      <sheetName val="veebruar 2008"/>
      <sheetName val="märts 2008 "/>
      <sheetName val="aprill 2008"/>
      <sheetName val="mai 2008 "/>
      <sheetName val="juuli 2008  "/>
      <sheetName val="Blankett"/>
      <sheetName val="Nimeki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1">
          <cell r="A1" t="str">
            <v>Tel nr.</v>
          </cell>
          <cell r="B1" t="str">
            <v>Üksus</v>
          </cell>
          <cell r="C1" t="str">
            <v>Nimi</v>
          </cell>
          <cell r="E1" t="str">
            <v>Lüh.nr.</v>
          </cell>
          <cell r="F1" t="str">
            <v>Kõnede limiit</v>
          </cell>
          <cell r="G1" t="str">
            <v>Soodustus</v>
          </cell>
          <cell r="H1" t="str">
            <v>kuu kulu</v>
          </cell>
          <cell r="I1" t="str">
            <v>Juurdem.</v>
          </cell>
        </row>
        <row r="2">
          <cell r="A2" t="str">
            <v>051 44 937</v>
          </cell>
          <cell r="B2">
            <v>3615</v>
          </cell>
          <cell r="C2" t="str">
            <v>Tooming</v>
          </cell>
          <cell r="D2" t="str">
            <v>Kairi</v>
          </cell>
          <cell r="E2">
            <v>402</v>
          </cell>
          <cell r="F2">
            <v>600</v>
          </cell>
          <cell r="G2">
            <v>708</v>
          </cell>
          <cell r="I2">
            <v>0</v>
          </cell>
        </row>
        <row r="3">
          <cell r="A3" t="str">
            <v>051 00 036</v>
          </cell>
          <cell r="B3">
            <v>5343</v>
          </cell>
          <cell r="C3" t="str">
            <v>Mõrd</v>
          </cell>
          <cell r="D3" t="str">
            <v>Tiina</v>
          </cell>
          <cell r="E3">
            <v>395</v>
          </cell>
          <cell r="F3">
            <v>600</v>
          </cell>
          <cell r="G3">
            <v>708</v>
          </cell>
          <cell r="I3">
            <v>0</v>
          </cell>
        </row>
        <row r="4">
          <cell r="A4" t="str">
            <v>050 87 657</v>
          </cell>
          <cell r="B4">
            <v>3655</v>
          </cell>
          <cell r="C4" t="str">
            <v>Leht</v>
          </cell>
          <cell r="D4" t="str">
            <v>Mairold</v>
          </cell>
          <cell r="E4">
            <v>393</v>
          </cell>
          <cell r="F4">
            <v>600</v>
          </cell>
          <cell r="G4">
            <v>708</v>
          </cell>
          <cell r="I4">
            <v>0</v>
          </cell>
        </row>
        <row r="5">
          <cell r="A5" t="str">
            <v>051 09 857</v>
          </cell>
          <cell r="B5">
            <v>3035</v>
          </cell>
          <cell r="C5" t="str">
            <v>Kond</v>
          </cell>
          <cell r="D5" t="str">
            <v>Meelis</v>
          </cell>
          <cell r="E5">
            <v>559</v>
          </cell>
          <cell r="F5">
            <v>600</v>
          </cell>
          <cell r="G5">
            <v>708</v>
          </cell>
          <cell r="I5">
            <v>0</v>
          </cell>
        </row>
        <row r="6">
          <cell r="A6" t="str">
            <v>051 44 837</v>
          </cell>
          <cell r="B6">
            <v>3616</v>
          </cell>
          <cell r="C6" t="str">
            <v>Ringo</v>
          </cell>
          <cell r="D6" t="str">
            <v>Maie</v>
          </cell>
          <cell r="E6">
            <v>401</v>
          </cell>
          <cell r="F6">
            <v>600</v>
          </cell>
          <cell r="G6">
            <v>708</v>
          </cell>
          <cell r="I6">
            <v>0</v>
          </cell>
        </row>
        <row r="7">
          <cell r="A7" t="str">
            <v>052 81 135</v>
          </cell>
          <cell r="B7">
            <v>3628</v>
          </cell>
          <cell r="C7" t="str">
            <v>Sadam</v>
          </cell>
          <cell r="D7" t="str">
            <v>Urmas</v>
          </cell>
          <cell r="E7">
            <v>407</v>
          </cell>
          <cell r="F7">
            <v>300</v>
          </cell>
          <cell r="G7">
            <v>354</v>
          </cell>
          <cell r="I7">
            <v>0</v>
          </cell>
        </row>
        <row r="8">
          <cell r="A8" t="str">
            <v>051 37 998</v>
          </cell>
          <cell r="B8">
            <v>3722</v>
          </cell>
          <cell r="C8" t="str">
            <v xml:space="preserve">Rei </v>
          </cell>
          <cell r="D8" t="str">
            <v>Sirje-Anne</v>
          </cell>
          <cell r="E8">
            <v>644</v>
          </cell>
          <cell r="F8">
            <v>300</v>
          </cell>
          <cell r="G8">
            <v>354</v>
          </cell>
          <cell r="I8">
            <v>0</v>
          </cell>
        </row>
        <row r="9">
          <cell r="A9" t="str">
            <v>050 23 567</v>
          </cell>
          <cell r="B9">
            <v>3617</v>
          </cell>
          <cell r="C9" t="str">
            <v>Viisma</v>
          </cell>
          <cell r="D9" t="str">
            <v>Imbi</v>
          </cell>
          <cell r="E9">
            <v>390</v>
          </cell>
          <cell r="F9">
            <v>600</v>
          </cell>
          <cell r="G9">
            <v>708</v>
          </cell>
          <cell r="I9">
            <v>0</v>
          </cell>
        </row>
        <row r="10">
          <cell r="A10" t="str">
            <v>050 40 712</v>
          </cell>
          <cell r="B10">
            <v>5347</v>
          </cell>
          <cell r="C10" t="str">
            <v>Käsi</v>
          </cell>
          <cell r="D10" t="str">
            <v>Tiina</v>
          </cell>
          <cell r="E10">
            <v>628</v>
          </cell>
          <cell r="F10">
            <v>300</v>
          </cell>
          <cell r="G10">
            <v>354</v>
          </cell>
          <cell r="I10">
            <v>0</v>
          </cell>
        </row>
        <row r="11">
          <cell r="A11" t="str">
            <v>051 33 408</v>
          </cell>
          <cell r="B11">
            <v>3654</v>
          </cell>
          <cell r="C11" t="str">
            <v>Vakra</v>
          </cell>
          <cell r="D11" t="str">
            <v>Andres</v>
          </cell>
          <cell r="E11">
            <v>399</v>
          </cell>
          <cell r="F11">
            <v>600</v>
          </cell>
          <cell r="G11">
            <v>708</v>
          </cell>
          <cell r="I11">
            <v>0</v>
          </cell>
        </row>
        <row r="12">
          <cell r="A12" t="str">
            <v>051 00 498</v>
          </cell>
          <cell r="B12">
            <v>3737</v>
          </cell>
          <cell r="C12" t="str">
            <v>Kivimäe</v>
          </cell>
          <cell r="D12" t="str">
            <v>Merike</v>
          </cell>
          <cell r="E12">
            <v>396</v>
          </cell>
          <cell r="F12">
            <v>600</v>
          </cell>
          <cell r="G12">
            <v>708</v>
          </cell>
          <cell r="I12">
            <v>0</v>
          </cell>
        </row>
        <row r="13">
          <cell r="A13" t="str">
            <v>052 59 726</v>
          </cell>
          <cell r="B13">
            <v>3693</v>
          </cell>
          <cell r="C13" t="str">
            <v>Männik</v>
          </cell>
          <cell r="D13" t="str">
            <v>Kristiina</v>
          </cell>
          <cell r="E13">
            <v>560</v>
          </cell>
          <cell r="F13">
            <v>600</v>
          </cell>
          <cell r="G13">
            <v>708</v>
          </cell>
          <cell r="I13">
            <v>0</v>
          </cell>
        </row>
        <row r="14">
          <cell r="A14" t="str">
            <v>051 59 921</v>
          </cell>
          <cell r="B14">
            <v>3618</v>
          </cell>
          <cell r="C14" t="str">
            <v>Kõiv</v>
          </cell>
          <cell r="D14" t="str">
            <v>Maie</v>
          </cell>
          <cell r="E14">
            <v>404</v>
          </cell>
          <cell r="F14">
            <v>600</v>
          </cell>
          <cell r="G14">
            <v>708</v>
          </cell>
          <cell r="I14">
            <v>0</v>
          </cell>
        </row>
        <row r="15">
          <cell r="A15" t="str">
            <v>051 45 574</v>
          </cell>
          <cell r="B15">
            <v>5204</v>
          </cell>
          <cell r="C15" t="str">
            <v>Ruubas</v>
          </cell>
          <cell r="D15" t="str">
            <v>Hans</v>
          </cell>
          <cell r="E15">
            <v>403</v>
          </cell>
          <cell r="F15">
            <v>600</v>
          </cell>
          <cell r="G15">
            <v>708</v>
          </cell>
          <cell r="I15">
            <v>0</v>
          </cell>
        </row>
        <row r="16">
          <cell r="A16" t="str">
            <v>051 01 410</v>
          </cell>
          <cell r="B16">
            <v>3048</v>
          </cell>
          <cell r="C16" t="str">
            <v>Tallerma</v>
          </cell>
          <cell r="D16" t="str">
            <v>Tarmo</v>
          </cell>
          <cell r="E16">
            <v>397</v>
          </cell>
          <cell r="F16">
            <v>600</v>
          </cell>
          <cell r="G16">
            <v>708</v>
          </cell>
          <cell r="I16">
            <v>0</v>
          </cell>
        </row>
        <row r="17">
          <cell r="A17" t="str">
            <v>053 400 745</v>
          </cell>
          <cell r="B17">
            <v>5680</v>
          </cell>
          <cell r="C17" t="str">
            <v>Nurk</v>
          </cell>
          <cell r="D17" t="str">
            <v>Silva</v>
          </cell>
          <cell r="E17">
            <v>669</v>
          </cell>
          <cell r="F17">
            <v>300</v>
          </cell>
          <cell r="G17">
            <v>354</v>
          </cell>
          <cell r="I17">
            <v>0</v>
          </cell>
        </row>
        <row r="18">
          <cell r="A18" t="str">
            <v>052 04 348</v>
          </cell>
          <cell r="C18" t="str">
            <v>Ivandi</v>
          </cell>
          <cell r="D18" t="str">
            <v>Piret</v>
          </cell>
          <cell r="E18">
            <v>803</v>
          </cell>
          <cell r="F18">
            <v>600</v>
          </cell>
          <cell r="G18">
            <v>708</v>
          </cell>
          <cell r="I18">
            <v>0</v>
          </cell>
        </row>
        <row r="19">
          <cell r="A19" t="str">
            <v>051 37 636</v>
          </cell>
          <cell r="B19">
            <v>5742</v>
          </cell>
          <cell r="C19" t="str">
            <v>Katus</v>
          </cell>
          <cell r="D19" t="str">
            <v>Viive</v>
          </cell>
          <cell r="E19">
            <v>400</v>
          </cell>
          <cell r="F19">
            <v>600</v>
          </cell>
          <cell r="G19">
            <v>708</v>
          </cell>
          <cell r="I19">
            <v>0</v>
          </cell>
        </row>
        <row r="20">
          <cell r="A20" t="str">
            <v>052 01 284</v>
          </cell>
          <cell r="B20">
            <v>4007</v>
          </cell>
          <cell r="C20" t="str">
            <v>Lokk</v>
          </cell>
          <cell r="D20" t="str">
            <v>Viivi</v>
          </cell>
          <cell r="E20">
            <v>406</v>
          </cell>
          <cell r="F20">
            <v>600</v>
          </cell>
          <cell r="G20">
            <v>708</v>
          </cell>
          <cell r="I20">
            <v>0</v>
          </cell>
        </row>
        <row r="21">
          <cell r="A21" t="str">
            <v>051 85 860</v>
          </cell>
          <cell r="B21">
            <v>1214</v>
          </cell>
          <cell r="C21" t="str">
            <v>Piik</v>
          </cell>
          <cell r="D21" t="str">
            <v>Riho</v>
          </cell>
          <cell r="E21">
            <v>405</v>
          </cell>
          <cell r="F21">
            <v>500</v>
          </cell>
          <cell r="G21">
            <v>590</v>
          </cell>
          <cell r="I21">
            <v>0</v>
          </cell>
        </row>
        <row r="22">
          <cell r="A22" t="str">
            <v>052 74 310</v>
          </cell>
          <cell r="B22">
            <v>5290</v>
          </cell>
          <cell r="C22" t="str">
            <v>Karp</v>
          </cell>
          <cell r="D22" t="str">
            <v>Jimmy</v>
          </cell>
          <cell r="E22">
            <v>623</v>
          </cell>
          <cell r="F22">
            <v>500</v>
          </cell>
          <cell r="G22">
            <v>590</v>
          </cell>
          <cell r="I22">
            <v>0</v>
          </cell>
        </row>
        <row r="23">
          <cell r="A23" t="str">
            <v>052 42 203</v>
          </cell>
          <cell r="B23">
            <v>4003</v>
          </cell>
          <cell r="C23" t="str">
            <v>Nõmmoja</v>
          </cell>
          <cell r="D23" t="str">
            <v>Reet</v>
          </cell>
          <cell r="E23">
            <v>622</v>
          </cell>
          <cell r="F23">
            <v>300</v>
          </cell>
          <cell r="G23">
            <v>354</v>
          </cell>
          <cell r="I23">
            <v>0</v>
          </cell>
        </row>
        <row r="24">
          <cell r="A24" t="str">
            <v>052 72 668</v>
          </cell>
          <cell r="B24">
            <v>5305</v>
          </cell>
          <cell r="C24" t="str">
            <v>Rannala</v>
          </cell>
          <cell r="D24" t="str">
            <v>Rainer</v>
          </cell>
          <cell r="E24">
            <v>653</v>
          </cell>
          <cell r="F24">
            <v>600</v>
          </cell>
          <cell r="G24">
            <v>708</v>
          </cell>
          <cell r="I24">
            <v>0</v>
          </cell>
        </row>
        <row r="25">
          <cell r="A25" t="str">
            <v>052 06 862</v>
          </cell>
          <cell r="B25">
            <v>5490</v>
          </cell>
          <cell r="C25" t="str">
            <v>Paat</v>
          </cell>
          <cell r="D25" t="str">
            <v>Valvo</v>
          </cell>
          <cell r="E25">
            <v>670</v>
          </cell>
          <cell r="F25">
            <v>600</v>
          </cell>
          <cell r="G25">
            <v>708</v>
          </cell>
          <cell r="I25">
            <v>0</v>
          </cell>
        </row>
        <row r="26">
          <cell r="A26" t="str">
            <v>052 67 243</v>
          </cell>
          <cell r="B26">
            <v>5670</v>
          </cell>
          <cell r="C26" t="str">
            <v>Sirkel</v>
          </cell>
          <cell r="D26" t="str">
            <v>Anti</v>
          </cell>
          <cell r="E26">
            <v>548</v>
          </cell>
          <cell r="F26">
            <v>600</v>
          </cell>
          <cell r="G26">
            <v>708</v>
          </cell>
          <cell r="I26">
            <v>0</v>
          </cell>
        </row>
        <row r="27">
          <cell r="A27" t="str">
            <v>052 98 477</v>
          </cell>
          <cell r="B27">
            <v>1698</v>
          </cell>
          <cell r="C27" t="str">
            <v>Vainu</v>
          </cell>
          <cell r="D27" t="str">
            <v>Erki</v>
          </cell>
          <cell r="E27">
            <v>572</v>
          </cell>
          <cell r="F27">
            <v>300</v>
          </cell>
          <cell r="G27">
            <v>354</v>
          </cell>
          <cell r="I27">
            <v>0</v>
          </cell>
        </row>
        <row r="28">
          <cell r="A28" t="str">
            <v>051 46 955</v>
          </cell>
          <cell r="B28">
            <v>5731</v>
          </cell>
          <cell r="C28" t="str">
            <v>Kast</v>
          </cell>
          <cell r="D28" t="str">
            <v>Signe</v>
          </cell>
          <cell r="E28">
            <v>493</v>
          </cell>
          <cell r="F28">
            <v>600</v>
          </cell>
          <cell r="G28">
            <v>708</v>
          </cell>
          <cell r="I28">
            <v>0</v>
          </cell>
        </row>
        <row r="29">
          <cell r="A29" t="str">
            <v>052 67 252</v>
          </cell>
          <cell r="C29" t="str">
            <v>Kabel</v>
          </cell>
          <cell r="D29" t="str">
            <v>Liina</v>
          </cell>
          <cell r="E29">
            <v>394</v>
          </cell>
          <cell r="F29">
            <v>400</v>
          </cell>
          <cell r="G29">
            <v>472</v>
          </cell>
          <cell r="I29">
            <v>0</v>
          </cell>
        </row>
        <row r="30">
          <cell r="A30" t="str">
            <v>050 24 133</v>
          </cell>
          <cell r="B30">
            <v>5151</v>
          </cell>
          <cell r="C30" t="str">
            <v>Pajula</v>
          </cell>
          <cell r="D30" t="str">
            <v>Andres</v>
          </cell>
          <cell r="E30">
            <v>423</v>
          </cell>
          <cell r="F30">
            <v>800</v>
          </cell>
          <cell r="G30">
            <v>944</v>
          </cell>
          <cell r="I30">
            <v>0</v>
          </cell>
        </row>
        <row r="31">
          <cell r="A31" t="str">
            <v>051 60 736</v>
          </cell>
          <cell r="B31">
            <v>5797</v>
          </cell>
          <cell r="C31" t="str">
            <v>Talvistu</v>
          </cell>
          <cell r="D31" t="str">
            <v>Jüri</v>
          </cell>
          <cell r="E31">
            <v>434</v>
          </cell>
          <cell r="F31">
            <v>600</v>
          </cell>
          <cell r="G31">
            <v>708</v>
          </cell>
          <cell r="I31">
            <v>0</v>
          </cell>
        </row>
        <row r="32">
          <cell r="A32" t="str">
            <v>050 44 054</v>
          </cell>
          <cell r="C32" t="str">
            <v>Sepp</v>
          </cell>
          <cell r="D32" t="str">
            <v>Marju</v>
          </cell>
          <cell r="F32">
            <v>600</v>
          </cell>
          <cell r="G32">
            <v>708</v>
          </cell>
          <cell r="I32">
            <v>0</v>
          </cell>
        </row>
        <row r="33">
          <cell r="A33" t="str">
            <v>053 430 520</v>
          </cell>
          <cell r="C33" t="str">
            <v>Andmeside</v>
          </cell>
          <cell r="G33">
            <v>59</v>
          </cell>
        </row>
        <row r="34">
          <cell r="A34" t="str">
            <v>050 32 113</v>
          </cell>
          <cell r="C34" t="str">
            <v>Andmeside</v>
          </cell>
          <cell r="G34">
            <v>59</v>
          </cell>
        </row>
        <row r="35">
          <cell r="C35" t="str">
            <v>Ümmardamine</v>
          </cell>
        </row>
      </sheetData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peak.huvikool@gmail.com" TargetMode="External"/><Relationship Id="rId2" Type="http://schemas.openxmlformats.org/officeDocument/2006/relationships/hyperlink" Target="mailto:jelena.beditski@allika.edu.ee" TargetMode="External"/><Relationship Id="rId1" Type="http://schemas.openxmlformats.org/officeDocument/2006/relationships/hyperlink" Target="mailto:lasteaiad@jkkalev.e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showGridLines="0" tabSelected="1" workbookViewId="0">
      <pane ySplit="9" topLeftCell="A10" activePane="bottomLeft" state="frozen"/>
      <selection sqref="A1:IV1"/>
      <selection pane="bottomLeft" activeCell="G27" sqref="G27"/>
    </sheetView>
  </sheetViews>
  <sheetFormatPr defaultColWidth="9.140625" defaultRowHeight="12.75" x14ac:dyDescent="0.2"/>
  <cols>
    <col min="1" max="1" width="3.140625" style="12" customWidth="1"/>
    <col min="2" max="2" width="11.85546875" style="12" customWidth="1"/>
    <col min="3" max="3" width="29.5703125" style="12" customWidth="1"/>
    <col min="4" max="4" width="24.140625" style="12" customWidth="1"/>
    <col min="5" max="5" width="9.28515625" style="12" customWidth="1"/>
    <col min="6" max="6" width="12.85546875" style="12" customWidth="1"/>
    <col min="7" max="7" width="11.42578125" style="12" customWidth="1"/>
    <col min="8" max="8" width="19.7109375" style="12" customWidth="1"/>
    <col min="9" max="9" width="6.5703125" style="13" customWidth="1"/>
    <col min="10" max="10" width="5.5703125" style="12" customWidth="1"/>
    <col min="11" max="11" width="8" style="12" bestFit="1" customWidth="1"/>
    <col min="12" max="12" width="7" style="14" customWidth="1"/>
    <col min="13" max="13" width="6.28515625" style="14" customWidth="1"/>
    <col min="14" max="14" width="11.28515625" style="12" bestFit="1" customWidth="1"/>
    <col min="15" max="16384" width="9.140625" style="12"/>
  </cols>
  <sheetData>
    <row r="1" spans="1:18" s="2" customFormat="1" ht="20.100000000000001" customHeight="1" x14ac:dyDescent="0.25">
      <c r="A1" s="66" t="s">
        <v>25</v>
      </c>
      <c r="B1" s="66"/>
      <c r="C1" s="67"/>
      <c r="D1" s="67"/>
      <c r="E1" s="1"/>
      <c r="G1" s="1"/>
      <c r="I1" s="3"/>
      <c r="L1" s="4"/>
      <c r="M1" s="4"/>
      <c r="N1" s="5"/>
      <c r="O1" s="6"/>
      <c r="P1" s="1"/>
      <c r="Q1" s="1"/>
      <c r="R1" s="1"/>
    </row>
    <row r="2" spans="1:18" s="8" customFormat="1" ht="9" customHeight="1" x14ac:dyDescent="0.2">
      <c r="A2" s="68" t="s">
        <v>0</v>
      </c>
      <c r="B2" s="68"/>
      <c r="C2" s="68"/>
      <c r="D2" s="68"/>
      <c r="E2" s="7"/>
      <c r="G2" s="7"/>
      <c r="I2" s="9"/>
      <c r="L2" s="10"/>
      <c r="M2" s="10"/>
      <c r="O2" s="7"/>
      <c r="P2" s="7"/>
      <c r="Q2" s="7"/>
      <c r="R2" s="7"/>
    </row>
    <row r="3" spans="1:18" ht="10.5" customHeight="1" x14ac:dyDescent="0.2">
      <c r="A3" s="11"/>
      <c r="B3" s="11"/>
      <c r="C3" s="11"/>
      <c r="D3" s="11"/>
      <c r="E3" s="11"/>
      <c r="G3" s="11"/>
    </row>
    <row r="4" spans="1:18" ht="15.75" x14ac:dyDescent="0.25">
      <c r="A4" s="15" t="s">
        <v>1</v>
      </c>
      <c r="B4" s="15"/>
    </row>
    <row r="5" spans="1:18" s="16" customFormat="1" ht="15" x14ac:dyDescent="0.25">
      <c r="I5" s="17"/>
      <c r="L5" s="18"/>
      <c r="M5" s="18"/>
    </row>
    <row r="6" spans="1:18" s="16" customFormat="1" ht="15" x14ac:dyDescent="0.25">
      <c r="A6" s="78" t="s">
        <v>2</v>
      </c>
      <c r="B6" s="78"/>
      <c r="C6" s="46" t="s">
        <v>37</v>
      </c>
      <c r="D6" s="19"/>
      <c r="I6" s="17"/>
      <c r="L6" s="18"/>
      <c r="M6" s="18"/>
    </row>
    <row r="7" spans="1:18" s="16" customFormat="1" ht="15" x14ac:dyDescent="0.25">
      <c r="F7" s="20"/>
      <c r="H7" s="20"/>
      <c r="I7" s="17"/>
      <c r="L7" s="21"/>
      <c r="M7" s="21"/>
    </row>
    <row r="8" spans="1:18" s="23" customFormat="1" ht="15" x14ac:dyDescent="0.2">
      <c r="A8" s="61" t="s">
        <v>3</v>
      </c>
      <c r="B8" s="69" t="s">
        <v>4</v>
      </c>
      <c r="C8" s="70"/>
      <c r="D8" s="71"/>
      <c r="E8" s="69" t="s">
        <v>5</v>
      </c>
      <c r="F8" s="70"/>
      <c r="G8" s="71"/>
      <c r="H8" s="61" t="s">
        <v>6</v>
      </c>
      <c r="I8" s="63" t="s">
        <v>7</v>
      </c>
      <c r="J8" s="61" t="s">
        <v>8</v>
      </c>
      <c r="K8" s="61" t="s">
        <v>9</v>
      </c>
      <c r="L8" s="65" t="s">
        <v>10</v>
      </c>
      <c r="M8" s="65" t="s">
        <v>11</v>
      </c>
      <c r="N8" s="61" t="s">
        <v>12</v>
      </c>
    </row>
    <row r="9" spans="1:18" s="24" customFormat="1" ht="33" customHeight="1" x14ac:dyDescent="0.2">
      <c r="A9" s="62"/>
      <c r="B9" s="22" t="s">
        <v>13</v>
      </c>
      <c r="C9" s="22" t="s">
        <v>14</v>
      </c>
      <c r="D9" s="22" t="s">
        <v>24</v>
      </c>
      <c r="E9" s="22" t="s">
        <v>15</v>
      </c>
      <c r="F9" s="22" t="s">
        <v>16</v>
      </c>
      <c r="G9" s="45" t="s">
        <v>17</v>
      </c>
      <c r="H9" s="62"/>
      <c r="I9" s="64"/>
      <c r="J9" s="62"/>
      <c r="K9" s="62"/>
      <c r="L9" s="65"/>
      <c r="M9" s="65"/>
      <c r="N9" s="62"/>
    </row>
    <row r="10" spans="1:18" s="27" customFormat="1" ht="15" x14ac:dyDescent="0.2">
      <c r="A10" s="25">
        <v>1</v>
      </c>
      <c r="B10" s="25">
        <v>2</v>
      </c>
      <c r="C10" s="26">
        <v>3</v>
      </c>
      <c r="D10" s="25">
        <v>4</v>
      </c>
      <c r="E10" s="26">
        <v>5</v>
      </c>
      <c r="F10" s="25">
        <v>6</v>
      </c>
      <c r="G10" s="26">
        <v>7</v>
      </c>
      <c r="H10" s="25">
        <v>8</v>
      </c>
      <c r="I10" s="25">
        <v>9</v>
      </c>
      <c r="J10" s="25">
        <v>10</v>
      </c>
      <c r="K10" s="25">
        <v>11</v>
      </c>
      <c r="L10" s="25">
        <v>12</v>
      </c>
      <c r="M10" s="25">
        <v>13</v>
      </c>
      <c r="N10" s="25">
        <v>14</v>
      </c>
    </row>
    <row r="11" spans="1:18" s="1" customFormat="1" ht="46.5" customHeight="1" x14ac:dyDescent="0.2">
      <c r="A11" s="47">
        <v>1</v>
      </c>
      <c r="B11" s="47">
        <v>80211679</v>
      </c>
      <c r="C11" s="48" t="s">
        <v>30</v>
      </c>
      <c r="D11" s="49" t="s">
        <v>27</v>
      </c>
      <c r="E11" s="50"/>
      <c r="F11" s="47"/>
      <c r="G11" s="50">
        <v>3011223</v>
      </c>
      <c r="H11" s="48" t="s">
        <v>26</v>
      </c>
      <c r="I11" s="56">
        <f>6*70/60</f>
        <v>7</v>
      </c>
      <c r="J11" s="52" t="s">
        <v>23</v>
      </c>
      <c r="K11" s="53">
        <v>7</v>
      </c>
      <c r="L11" s="47"/>
      <c r="M11" s="47"/>
      <c r="N11" s="54">
        <f t="shared" ref="N11" si="0">(1-(L11/100))*K11*I11</f>
        <v>49</v>
      </c>
    </row>
    <row r="12" spans="1:18" s="1" customFormat="1" ht="60" customHeight="1" x14ac:dyDescent="0.2">
      <c r="A12" s="47">
        <v>2</v>
      </c>
      <c r="B12" s="47">
        <v>80211679</v>
      </c>
      <c r="C12" s="48" t="s">
        <v>31</v>
      </c>
      <c r="D12" s="49" t="s">
        <v>27</v>
      </c>
      <c r="E12" s="50"/>
      <c r="F12" s="47"/>
      <c r="G12" s="50">
        <v>3011223</v>
      </c>
      <c r="H12" s="48" t="s">
        <v>33</v>
      </c>
      <c r="I12" s="56">
        <f>3*90/60</f>
        <v>4.5</v>
      </c>
      <c r="J12" s="52" t="s">
        <v>23</v>
      </c>
      <c r="K12" s="53">
        <v>5</v>
      </c>
      <c r="L12" s="47"/>
      <c r="M12" s="47"/>
      <c r="N12" s="54">
        <f t="shared" ref="N12" si="1">(1-(L12/100))*K12*I12</f>
        <v>22.5</v>
      </c>
    </row>
    <row r="13" spans="1:18" s="1" customFormat="1" ht="47.25" customHeight="1" x14ac:dyDescent="0.2">
      <c r="A13" s="47">
        <v>3</v>
      </c>
      <c r="B13" s="59">
        <v>80314468</v>
      </c>
      <c r="C13" s="58" t="s">
        <v>34</v>
      </c>
      <c r="D13" s="49" t="s">
        <v>35</v>
      </c>
      <c r="E13" s="50"/>
      <c r="F13" s="47"/>
      <c r="G13" s="50">
        <v>3011223</v>
      </c>
      <c r="H13" s="48" t="s">
        <v>26</v>
      </c>
      <c r="I13" s="56">
        <f>3*30/60</f>
        <v>1.5</v>
      </c>
      <c r="J13" s="52" t="s">
        <v>23</v>
      </c>
      <c r="K13" s="53">
        <v>7</v>
      </c>
      <c r="L13" s="51"/>
      <c r="M13" s="51"/>
      <c r="N13" s="54">
        <f>(1-(L13/100))*K13*I13</f>
        <v>10.5</v>
      </c>
    </row>
    <row r="14" spans="1:18" s="28" customFormat="1" ht="58.15" customHeight="1" x14ac:dyDescent="0.2">
      <c r="A14" s="47">
        <v>4</v>
      </c>
      <c r="B14" s="60">
        <v>16561172</v>
      </c>
      <c r="C14" s="48" t="s">
        <v>32</v>
      </c>
      <c r="D14" s="57" t="s">
        <v>36</v>
      </c>
      <c r="E14" s="55"/>
      <c r="F14" s="47"/>
      <c r="G14" s="50">
        <v>3011223</v>
      </c>
      <c r="H14" s="48" t="s">
        <v>33</v>
      </c>
      <c r="I14" s="51">
        <f>6*60/60</f>
        <v>6</v>
      </c>
      <c r="J14" s="52" t="s">
        <v>23</v>
      </c>
      <c r="K14" s="53">
        <v>5</v>
      </c>
      <c r="L14" s="51"/>
      <c r="M14" s="51"/>
      <c r="N14" s="54">
        <f>(1-(L14/100))*K14*I14</f>
        <v>30</v>
      </c>
    </row>
    <row r="15" spans="1:18" s="16" customFormat="1" ht="15" x14ac:dyDescent="0.25">
      <c r="A15" s="74" t="s">
        <v>18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  <c r="N15" s="29">
        <f>SUM(N11:N14)</f>
        <v>112</v>
      </c>
    </row>
    <row r="16" spans="1:18" s="16" customFormat="1" ht="15" x14ac:dyDescent="0.25">
      <c r="C16" s="1"/>
      <c r="D16" s="1"/>
      <c r="E16" s="1"/>
      <c r="G16" s="1"/>
      <c r="I16" s="17"/>
      <c r="L16" s="18"/>
      <c r="M16" s="18"/>
    </row>
    <row r="17" spans="1:13" s="16" customFormat="1" ht="15" x14ac:dyDescent="0.25">
      <c r="C17" s="1"/>
      <c r="D17" s="1"/>
      <c r="E17" s="1"/>
      <c r="G17" s="1"/>
      <c r="I17" s="17"/>
      <c r="L17" s="18"/>
      <c r="M17" s="18"/>
    </row>
    <row r="18" spans="1:13" s="30" customFormat="1" ht="17.25" customHeight="1" x14ac:dyDescent="0.2">
      <c r="A18" s="79" t="s">
        <v>19</v>
      </c>
      <c r="B18" s="79"/>
      <c r="C18" s="80" t="s">
        <v>28</v>
      </c>
      <c r="D18" s="81"/>
      <c r="E18" s="81"/>
      <c r="G18" s="72" t="s">
        <v>29</v>
      </c>
      <c r="H18" s="73"/>
      <c r="I18" s="73"/>
    </row>
    <row r="19" spans="1:13" s="31" customFormat="1" ht="8.1" customHeight="1" x14ac:dyDescent="0.2">
      <c r="C19" s="77" t="s">
        <v>20</v>
      </c>
      <c r="D19" s="77"/>
      <c r="E19" s="77"/>
      <c r="G19" s="33"/>
      <c r="H19" s="33" t="s">
        <v>21</v>
      </c>
      <c r="I19" s="33"/>
    </row>
    <row r="20" spans="1:13" s="34" customFormat="1" ht="9" customHeight="1" x14ac:dyDescent="0.2">
      <c r="I20" s="35"/>
      <c r="L20" s="36"/>
      <c r="M20" s="36"/>
    </row>
    <row r="21" spans="1:13" s="34" customFormat="1" ht="15.75" x14ac:dyDescent="0.2">
      <c r="C21" s="37">
        <v>46027</v>
      </c>
      <c r="D21" s="38"/>
      <c r="I21" s="35"/>
      <c r="L21" s="36"/>
      <c r="M21" s="36"/>
    </row>
    <row r="22" spans="1:13" s="31" customFormat="1" ht="8.1" customHeight="1" x14ac:dyDescent="0.2">
      <c r="C22" s="32" t="s">
        <v>22</v>
      </c>
      <c r="D22" s="39"/>
      <c r="I22" s="40"/>
      <c r="L22" s="41"/>
      <c r="M22" s="41"/>
    </row>
    <row r="24" spans="1:13" x14ac:dyDescent="0.2">
      <c r="I24" s="42"/>
      <c r="J24" s="43"/>
      <c r="K24" s="43"/>
      <c r="M24" s="44"/>
    </row>
  </sheetData>
  <mergeCells count="18">
    <mergeCell ref="G18:I18"/>
    <mergeCell ref="A15:M15"/>
    <mergeCell ref="C19:E19"/>
    <mergeCell ref="A8:A9"/>
    <mergeCell ref="A6:B6"/>
    <mergeCell ref="A18:B18"/>
    <mergeCell ref="C18:E18"/>
    <mergeCell ref="A1:D1"/>
    <mergeCell ref="A2:D2"/>
    <mergeCell ref="H8:H9"/>
    <mergeCell ref="E8:G8"/>
    <mergeCell ref="B8:D8"/>
    <mergeCell ref="N8:N9"/>
    <mergeCell ref="K8:K9"/>
    <mergeCell ref="J8:J9"/>
    <mergeCell ref="I8:I9"/>
    <mergeCell ref="M8:M9"/>
    <mergeCell ref="L8:L9"/>
  </mergeCells>
  <phoneticPr fontId="20" type="noConversion"/>
  <hyperlinks>
    <hyperlink ref="D13" r:id="rId1" xr:uid="{D496A539-E3CF-40F0-B009-6E92F162F748}"/>
    <hyperlink ref="G18" r:id="rId2" display="jelena.beditski@allika.edu.ee" xr:uid="{3FE7B5E3-6BB7-45D9-A39E-4E356698C965}"/>
    <hyperlink ref="D14" r:id="rId3" xr:uid="{47E60EF3-6828-4CAF-B1A1-2FDBE9EEB9E5}"/>
  </hyperlinks>
  <printOptions horizontalCentered="1"/>
  <pageMargins left="0.19685039370078741" right="0.19685039370078741" top="0.78740157480314965" bottom="0.31" header="0" footer="0"/>
  <pageSetup paperSize="9" scale="95" fitToHeight="2" orientation="landscape" r:id="rId4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2</vt:i4>
      </vt:variant>
    </vt:vector>
  </HeadingPairs>
  <TitlesOfParts>
    <vt:vector size="3" baseType="lpstr">
      <vt:lpstr>L3_Rentnike algandmete tabel</vt:lpstr>
      <vt:lpstr>'L3_Rentnike algandmete tabel'!Prindiala</vt:lpstr>
      <vt:lpstr>'L3_Rentnike algandmete tabel'!Prinditiitlid</vt:lpstr>
    </vt:vector>
  </TitlesOfParts>
  <Company>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ivandi</dc:creator>
  <cp:lastModifiedBy>Maria Tulit</cp:lastModifiedBy>
  <cp:lastPrinted>2015-12-03T07:04:24Z</cp:lastPrinted>
  <dcterms:created xsi:type="dcterms:W3CDTF">2012-03-06T07:20:10Z</dcterms:created>
  <dcterms:modified xsi:type="dcterms:W3CDTF">2026-01-05T08:20:01Z</dcterms:modified>
</cp:coreProperties>
</file>